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0800" windowHeight="7380" tabRatio="500"/>
  </bookViews>
  <sheets>
    <sheet name="Βαθμολογία" sheetId="1" r:id="rId1"/>
    <sheet name="Υπολογισμοί" sheetId="2" r:id="rId2"/>
  </sheets>
  <calcPr calcId="144525"/>
  <fileRecoveryPr repairLoad="1"/>
</workbook>
</file>

<file path=xl/calcChain.xml><?xml version="1.0" encoding="utf-8"?>
<calcChain xmlns="http://schemas.openxmlformats.org/spreadsheetml/2006/main">
  <c r="C6" i="2" l="1"/>
  <c r="D6" i="2"/>
  <c r="E6" i="2"/>
  <c r="F6" i="2"/>
  <c r="B6" i="2"/>
  <c r="C7" i="2"/>
  <c r="D7" i="2"/>
  <c r="E7" i="2"/>
  <c r="F7" i="2"/>
  <c r="C8" i="2"/>
  <c r="D8" i="2"/>
  <c r="E8" i="2"/>
  <c r="F8" i="2"/>
  <c r="H8" i="2"/>
  <c r="K8" i="2" s="1"/>
  <c r="B8" i="2"/>
  <c r="M8" i="2"/>
  <c r="C9" i="2"/>
  <c r="D9" i="2"/>
  <c r="E9" i="2"/>
  <c r="F9" i="2"/>
  <c r="H9" i="2"/>
  <c r="J9" i="2" s="1"/>
  <c r="M9" i="2"/>
  <c r="C10" i="2"/>
  <c r="D10" i="2"/>
  <c r="H10" i="2" s="1"/>
  <c r="E10" i="2"/>
  <c r="F10" i="2"/>
  <c r="C11" i="2"/>
  <c r="D11" i="2"/>
  <c r="E11" i="2"/>
  <c r="F11" i="2"/>
  <c r="H11" i="2"/>
  <c r="K11" i="2" s="1"/>
  <c r="C12" i="2"/>
  <c r="D12" i="2"/>
  <c r="E12" i="2"/>
  <c r="F12" i="2"/>
  <c r="C15" i="2"/>
  <c r="D15" i="2"/>
  <c r="E15" i="2"/>
  <c r="F15" i="2"/>
  <c r="H15" i="2"/>
  <c r="M15" i="2" s="1"/>
  <c r="C16" i="2"/>
  <c r="D16" i="2"/>
  <c r="E16" i="2"/>
  <c r="F16" i="2"/>
  <c r="H16" i="2"/>
  <c r="J16" i="2" s="1"/>
  <c r="M16" i="2"/>
  <c r="C17" i="2"/>
  <c r="D17" i="2"/>
  <c r="E17" i="2"/>
  <c r="F17" i="2"/>
  <c r="C18" i="2"/>
  <c r="D18" i="2"/>
  <c r="E18" i="2"/>
  <c r="F18" i="2"/>
  <c r="H18" i="2"/>
  <c r="J18" i="2" s="1"/>
  <c r="M18" i="2"/>
  <c r="K16" i="2"/>
  <c r="B18" i="2"/>
  <c r="B17" i="2"/>
  <c r="B16" i="2"/>
  <c r="B15" i="2"/>
  <c r="B12" i="2"/>
  <c r="B11" i="2"/>
  <c r="B10" i="2"/>
  <c r="B9" i="2"/>
  <c r="B7" i="2"/>
  <c r="G18" i="1"/>
  <c r="G17" i="1"/>
  <c r="G16" i="1"/>
  <c r="G15" i="1"/>
  <c r="G12" i="1"/>
  <c r="G11" i="1"/>
  <c r="G10" i="1"/>
  <c r="G9" i="1"/>
  <c r="G8" i="1"/>
  <c r="G7" i="1"/>
  <c r="G6" i="1"/>
  <c r="J8" i="2" l="1"/>
  <c r="L8" i="2"/>
  <c r="H7" i="2"/>
  <c r="L7" i="2" s="1"/>
  <c r="L18" i="2"/>
  <c r="K18" i="2"/>
  <c r="H17" i="2"/>
  <c r="M17" i="2" s="1"/>
  <c r="L17" i="2"/>
  <c r="K17" i="2"/>
  <c r="L16" i="2"/>
  <c r="L15" i="2"/>
  <c r="J15" i="2"/>
  <c r="K15" i="2"/>
  <c r="H12" i="2"/>
  <c r="M12" i="2" s="1"/>
  <c r="L12" i="2"/>
  <c r="J11" i="2"/>
  <c r="M11" i="2"/>
  <c r="L11" i="2"/>
  <c r="J10" i="2"/>
  <c r="K10" i="2"/>
  <c r="L10" i="2"/>
  <c r="M10" i="2"/>
  <c r="L9" i="2"/>
  <c r="K9" i="2"/>
  <c r="H6" i="2"/>
  <c r="K6" i="2" s="1"/>
  <c r="K7" i="2" l="1"/>
  <c r="J7" i="2"/>
  <c r="M7" i="2"/>
  <c r="L6" i="2"/>
  <c r="J17" i="2"/>
  <c r="J12" i="2"/>
  <c r="L20" i="2"/>
  <c r="K12" i="2"/>
  <c r="J6" i="2"/>
  <c r="M6" i="2"/>
  <c r="K20" i="2" l="1"/>
  <c r="M20" i="2"/>
  <c r="J20" i="2"/>
  <c r="Q20" i="2" l="1"/>
  <c r="L22" i="2" s="1"/>
  <c r="E20" i="1" s="1"/>
  <c r="J22" i="2" l="1"/>
  <c r="C20" i="1" s="1"/>
  <c r="K22" i="2"/>
  <c r="D20" i="1" s="1"/>
  <c r="M22" i="2"/>
  <c r="F20" i="1" s="1"/>
  <c r="B20" i="1"/>
</calcChain>
</file>

<file path=xl/sharedStrings.xml><?xml version="1.0" encoding="utf-8"?>
<sst xmlns="http://schemas.openxmlformats.org/spreadsheetml/2006/main" count="51" uniqueCount="51">
  <si>
    <t>Στην εισαγωγή των βαθμολογιών μην χρησιμοποιείτε υποδιαστολή</t>
  </si>
  <si>
    <t>Οποιοσδήποτε χαρακτήρας που δεν είναι αριθμός καθώς και το κενό κελί θεωρούνται μηδέν</t>
  </si>
  <si>
    <t>Κριτήριο</t>
  </si>
  <si>
    <t>Βάρος Κριτηρίου
(0-100)</t>
  </si>
  <si>
    <t>Μη Ικανοποιητικό
(0-100)</t>
  </si>
  <si>
    <t>Ικανοποιητικό
(0-100)</t>
  </si>
  <si>
    <t>Πολύ καλό
(0-100)</t>
  </si>
  <si>
    <t>Εξαιρετικό
(0-100)</t>
  </si>
  <si>
    <t>Σύνολο Κριτηρίου</t>
  </si>
  <si>
    <t>Οδηγίες</t>
  </si>
  <si>
    <t>βα) Παιδαγωγικό κλίμα και διαχείριση της τάξης (Αξιολογείται η συμβολή του εκπαιδευτικού ως προς…)</t>
  </si>
  <si>
    <t xml:space="preserve">- Εισάγοντας την εκτίμηση σας για την επίδοση του εκπαιδευτικού σε κάθε κριτήριο, το φύλλο υπολογίζει τη συνολική κατανομή των βαθμολογιών στις βαθμίδες.
</t>
  </si>
  <si>
    <t>δημιουργία κλίματος μάθησης μέσα στην τάξη</t>
  </si>
  <si>
    <t xml:space="preserve"> </t>
  </si>
  <si>
    <t>- Μπορείτε να αλλάξετε τη σημασία του κάθε κριτηρίου τροποποιώντας το βάρος του. Π.χ., αν δεν θεωρείτε ιδιαίτερα σημαντικό κάποιο κριτήριο μπορείτε να του δώσετε βάρος 20. Σε αυτή την περίπτωση θα έχει αξία το 20% των κριτηρίων με βάρος 100.</t>
  </si>
  <si>
    <t>προώθηση πνεύματος αμοιβαίας εμπιστοσύνης και αλληλοσεβασμού μεταξύ του ιδίου και των μαθητών</t>
  </si>
  <si>
    <t>- Μπορείτε να εισάγετε βαθμολογία σε πολλές βαθμίδες ταυτόχρονα, π.χ. Πολύ καλό: 20, Εξαιρετικό: 80. Σε αυτή την περίπτωση θεωρείτε ότι ο εκπαιδευτικός ανήκει κατά 20% στην βαθμίδα “Πολύ καλό” και 80% στη βαθμίδα “Εξαιρετικό”.</t>
  </si>
  <si>
    <t>εμπλοκή των μαθητών στη μαθησιακή διαδικασία</t>
  </si>
  <si>
    <t>*</t>
  </si>
  <si>
    <t>- Το άθροισμα των βαθμολογιών για κάθε κριτήριο πρέπει να είναι 100. Αν κατατάσσετε τον εκπαιδευτικό σε μία μόνο βαθμίδα, ο βαθμός του σε αυτή πρέπει να είναι 100.</t>
  </si>
  <si>
    <t>πρόληψη προβλημάτων πειθαρχίας</t>
  </si>
  <si>
    <t>- Αποφεύγετε τη χρήση δεκαδικών βαθμολογιών, γιατί μπορεί να υπάρξει πρόβλημα υπολογισμού λόγω της διαφοράς της Ελληνικής Υποδιαστολής (,) από την Αγγλική (.).</t>
  </si>
  <si>
    <t>επίλυση διαφορών</t>
  </si>
  <si>
    <t>- Οποιοιδήποτε χαρακτήρες εισαχθούν, εκτός από αριθμούς, καθώς και τα κενά κελιά, θεωρούνται μηδέν.</t>
  </si>
  <si>
    <t>διαχείριση συγκρούσεων</t>
  </si>
  <si>
    <t>- Στο φύλλο "Υπολογισμοί" γίνονται οι απαραίτητοι υπολογισμοί. Δεν ενδιαφέρει άμεσα τον χρήστη.</t>
  </si>
  <si>
    <t>αποδοχή της διαφορετικότητας</t>
  </si>
  <si>
    <t>ββ) Αναστοχασμός - Αυτοαξιολόγηση του εκπαιδευτικού (Αξιολογείται η ικανότητα αναστοχασμού του εκπαιδευτικού ως προς…)</t>
  </si>
  <si>
    <t>διαχείριση του παιδαγωγικού κλίματος της τάξης</t>
  </si>
  <si>
    <t>κριτική επανεξέταση των πρακτικών του</t>
  </si>
  <si>
    <t>εντοπισμό των προβληματικών σημείων στη διαχείριση του κλίματος</t>
  </si>
  <si>
    <t>υιοθέτηση σύγχρονων παιδαγωγικών προσεγγίσεων για την αντιμετώπισή τους</t>
  </si>
  <si>
    <t>Συνολική Βαθμολογία (%)</t>
  </si>
  <si>
    <t>Εκκαθάριση Δεδομένων</t>
  </si>
  <si>
    <t>Άθροισματα Γραμμών</t>
  </si>
  <si>
    <t>Κανονικοποιημένοι Βαθμοί</t>
  </si>
  <si>
    <t>Άθροισματα Στηλών</t>
  </si>
  <si>
    <t>Συνολικό Άθροισμα</t>
  </si>
  <si>
    <t>Κανονικοποιημένη Βαθμολογία</t>
  </si>
  <si>
    <t>Ικανοποιητικός</t>
  </si>
  <si>
    <t>Δημιουργία κλίματος μάθησης μέσα στην τάξη</t>
  </si>
  <si>
    <t>Προώθηση πνεύματος αμοιβαίας εμπιστοσύνης και αλληλοσεβασμού μεταξύ του ιδίου και των μαθητών</t>
  </si>
  <si>
    <t>Πρόληψη προβλημάτων πειθαρχίας</t>
  </si>
  <si>
    <t>Επίλυση διαφορών</t>
  </si>
  <si>
    <t>Διαχείριση συγκρούσεων</t>
  </si>
  <si>
    <t>Αποδοχή της διαφορετικότητας</t>
  </si>
  <si>
    <t>Διαχείριση του παιδαγωγικού κλίματος της τάξης</t>
  </si>
  <si>
    <t>Κριτική επανεξέταση των πρακτικών του</t>
  </si>
  <si>
    <t>Εντοπισμό των προβληματικών σημείων στη διαχείριση του κλίματος</t>
  </si>
  <si>
    <t>Υιοθέτηση σύγχρονων παιδαγωγικών προσεγγίσεων για την αντιμετώπισή τους</t>
  </si>
  <si>
    <t>Εμπλοκή των μαθητών στη μαθησιακή διαδικασία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</si>
</sst>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9" x14ac:knownFonts="1">
    <font>
      <sz val="10"/>
      <name val="Arial"/>
      <family val="2"/>
      <charset val="1"/>
    </font>
    <font>
      <b/>
      <i/>
      <u/>
      <sz val="14"/>
      <name val="Calibri"/>
      <family val="2"/>
      <charset val="1"/>
    </font>
    <font>
      <b/>
      <u/>
      <sz val="12"/>
      <name val="Arial"/>
      <family val="2"/>
      <charset val="1"/>
    </font>
    <font>
      <b/>
      <u/>
      <sz val="12"/>
      <name val="Calibri"/>
      <family val="2"/>
      <charset val="1"/>
    </font>
    <font>
      <b/>
      <sz val="12"/>
      <name val="Calibri"/>
      <family val="2"/>
      <charset val="1"/>
    </font>
    <font>
      <sz val="10"/>
      <name val="Calibri"/>
      <family val="2"/>
      <charset val="1"/>
    </font>
    <font>
      <sz val="12"/>
      <name val="Calibri"/>
      <family val="2"/>
      <charset val="1"/>
    </font>
    <font>
      <sz val="14"/>
      <name val="Calibri"/>
      <family val="2"/>
      <charset val="1"/>
    </font>
    <font>
      <b/>
      <sz val="14"/>
      <name val="Calibri"/>
      <family val="2"/>
      <charset val="1"/>
    </font>
  </fonts>
  <fills count="4">
    <fill>
      <patternFill patternType="none"/>
    </fill>
    <fill>
      <patternFill patternType="gray125"/>
    </fill>
    <fill>
      <patternFill patternType="solid">
        <fgColor rgb="FFCCCCCC"/>
        <bgColor rgb="FFCCCCFF"/>
      </patternFill>
    </fill>
    <fill>
      <patternFill patternType="solid">
        <fgColor rgb="FFFFFF0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0" fillId="0" borderId="0" xfId="0" applyAlignment="1" applyProtection="1"/>
    <xf numFmtId="0" fontId="0" fillId="0" borderId="0" xfId="0" applyAlignment="1" applyProtection="1">
      <alignment vertical="center"/>
    </xf>
    <xf numFmtId="0" fontId="2" fillId="0" borderId="1"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5" fillId="0" borderId="0" xfId="0" applyFont="1" applyAlignment="1" applyProtection="1">
      <alignment vertical="center"/>
    </xf>
    <xf numFmtId="0" fontId="0" fillId="0" borderId="0" xfId="0" applyFont="1" applyAlignment="1" applyProtection="1">
      <alignment vertical="center" wrapText="1"/>
    </xf>
    <xf numFmtId="0" fontId="6" fillId="3" borderId="1" xfId="0" applyFont="1" applyFill="1" applyBorder="1" applyAlignment="1" applyProtection="1">
      <alignment vertical="center" wrapText="1"/>
    </xf>
    <xf numFmtId="164" fontId="6"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Font="1" applyAlignment="1">
      <alignment vertical="center" wrapText="1"/>
    </xf>
    <xf numFmtId="0" fontId="7"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horizontal="center" vertical="center"/>
    </xf>
    <xf numFmtId="16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165" fontId="8" fillId="0" borderId="1" xfId="0" applyNumberFormat="1" applyFont="1" applyBorder="1" applyAlignment="1" applyProtection="1">
      <alignment horizontal="center" vertical="center"/>
    </xf>
    <xf numFmtId="0" fontId="4" fillId="0" borderId="0" xfId="0" applyFont="1" applyAlignment="1" applyProtection="1">
      <alignment vertical="center"/>
    </xf>
    <xf numFmtId="164" fontId="6" fillId="0" borderId="0" xfId="0" applyNumberFormat="1" applyFont="1" applyBorder="1" applyAlignment="1" applyProtection="1">
      <alignment horizontal="center" vertical="center"/>
    </xf>
    <xf numFmtId="0" fontId="0" fillId="2" borderId="0" xfId="0" applyFont="1" applyFill="1" applyAlignment="1" applyProtection="1"/>
    <xf numFmtId="0" fontId="0" fillId="2" borderId="0" xfId="0" applyFill="1" applyAlignment="1" applyProtection="1">
      <alignment horizontal="center" vertical="center"/>
    </xf>
    <xf numFmtId="0" fontId="0" fillId="2" borderId="0" xfId="0" applyFill="1" applyAlignment="1" applyProtection="1">
      <alignment horizont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xf>
    <xf numFmtId="0" fontId="2" fillId="0" borderId="0" xfId="0" applyFont="1" applyBorder="1" applyAlignment="1" applyProtection="1">
      <alignment horizontal="center" vertical="center" wrapText="1"/>
    </xf>
  </cellXfs>
  <cellStyles count="1">
    <cellStyle name="Κανονικό"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4" zoomScaleNormal="100" workbookViewId="0">
      <selection activeCell="F10" sqref="F10"/>
    </sheetView>
  </sheetViews>
  <sheetFormatPr defaultColWidth="11.6328125" defaultRowHeight="12.5" x14ac:dyDescent="0.25"/>
  <cols>
    <col min="1" max="1" width="37.7265625" style="1" customWidth="1"/>
    <col min="2" max="6" width="17.90625" style="1" customWidth="1"/>
    <col min="8" max="8" width="14.26953125" customWidth="1"/>
    <col min="9" max="9" width="82" style="1" customWidth="1"/>
  </cols>
  <sheetData>
    <row r="1" spans="1:13" s="2" customFormat="1" ht="41.65" customHeight="1" x14ac:dyDescent="0.25">
      <c r="A1" s="1"/>
      <c r="B1" s="1"/>
      <c r="C1" s="25" t="s">
        <v>0</v>
      </c>
      <c r="D1" s="25"/>
      <c r="E1" s="25"/>
      <c r="F1" s="25"/>
      <c r="G1" s="1"/>
      <c r="H1" s="1"/>
      <c r="I1" s="1"/>
    </row>
    <row r="2" spans="1:13" s="2" customFormat="1" ht="39.75" customHeight="1" x14ac:dyDescent="0.25">
      <c r="A2" s="1"/>
      <c r="B2" s="1"/>
      <c r="C2" s="26" t="s">
        <v>1</v>
      </c>
      <c r="D2" s="26"/>
      <c r="E2" s="26"/>
      <c r="F2" s="26"/>
      <c r="G2" s="1"/>
      <c r="H2" s="1"/>
      <c r="I2" s="1"/>
    </row>
    <row r="3" spans="1:13" s="2" customFormat="1" x14ac:dyDescent="0.25">
      <c r="A3" s="1"/>
      <c r="B3" s="1"/>
      <c r="C3" s="1"/>
      <c r="D3" s="1"/>
      <c r="E3" s="1"/>
      <c r="F3" s="1"/>
      <c r="G3" s="1"/>
      <c r="H3" s="1"/>
      <c r="I3" s="1"/>
    </row>
    <row r="4" spans="1:13" s="2" customFormat="1" ht="42.65" customHeight="1" x14ac:dyDescent="0.25">
      <c r="A4" s="3" t="s">
        <v>2</v>
      </c>
      <c r="B4" s="3" t="s">
        <v>3</v>
      </c>
      <c r="C4" s="3" t="s">
        <v>4</v>
      </c>
      <c r="D4" s="3" t="s">
        <v>5</v>
      </c>
      <c r="E4" s="3" t="s">
        <v>6</v>
      </c>
      <c r="F4" s="3" t="s">
        <v>7</v>
      </c>
      <c r="G4" s="4" t="s">
        <v>8</v>
      </c>
      <c r="H4" s="5"/>
      <c r="I4" s="5" t="s">
        <v>9</v>
      </c>
    </row>
    <row r="5" spans="1:13" s="2" customFormat="1" ht="34" customHeight="1" x14ac:dyDescent="0.25">
      <c r="A5" s="27" t="s">
        <v>10</v>
      </c>
      <c r="B5" s="27"/>
      <c r="C5" s="27"/>
      <c r="D5" s="27"/>
      <c r="E5" s="27"/>
      <c r="F5" s="27"/>
      <c r="G5" s="6"/>
      <c r="I5" s="7" t="s">
        <v>11</v>
      </c>
      <c r="J5" s="1"/>
      <c r="K5" s="1"/>
      <c r="L5" s="1"/>
      <c r="M5" s="1"/>
    </row>
    <row r="6" spans="1:13" s="2" customFormat="1" ht="42.65" customHeight="1" x14ac:dyDescent="0.25">
      <c r="A6" s="8" t="s">
        <v>40</v>
      </c>
      <c r="B6" s="9">
        <v>100</v>
      </c>
      <c r="C6" s="10" t="s">
        <v>13</v>
      </c>
      <c r="D6" s="10"/>
      <c r="E6" s="10">
        <v>20</v>
      </c>
      <c r="F6" s="10">
        <v>80</v>
      </c>
      <c r="G6" s="11">
        <f t="shared" ref="G6:G12" si="0">SUM(C6:F6)</f>
        <v>100</v>
      </c>
      <c r="I6" s="7" t="s">
        <v>14</v>
      </c>
    </row>
    <row r="7" spans="1:13" s="2" customFormat="1" ht="42.65" customHeight="1" x14ac:dyDescent="0.25">
      <c r="A7" s="8" t="s">
        <v>41</v>
      </c>
      <c r="B7" s="9">
        <v>100</v>
      </c>
      <c r="C7" s="10"/>
      <c r="D7" s="10"/>
      <c r="E7" s="10">
        <v>20</v>
      </c>
      <c r="F7" s="10">
        <v>80</v>
      </c>
      <c r="G7" s="11">
        <f t="shared" si="0"/>
        <v>100</v>
      </c>
      <c r="I7" s="7" t="s">
        <v>16</v>
      </c>
    </row>
    <row r="8" spans="1:13" s="2" customFormat="1" ht="42.65" customHeight="1" x14ac:dyDescent="0.25">
      <c r="A8" s="8" t="s">
        <v>50</v>
      </c>
      <c r="B8" s="9">
        <v>100</v>
      </c>
      <c r="C8" s="10"/>
      <c r="D8" s="10" t="s">
        <v>18</v>
      </c>
      <c r="E8" s="10">
        <v>90</v>
      </c>
      <c r="F8" s="10">
        <v>10</v>
      </c>
      <c r="G8" s="11">
        <f t="shared" si="0"/>
        <v>100</v>
      </c>
      <c r="I8" s="12" t="s">
        <v>19</v>
      </c>
    </row>
    <row r="9" spans="1:13" ht="42.65" customHeight="1" x14ac:dyDescent="0.25">
      <c r="A9" s="8" t="s">
        <v>42</v>
      </c>
      <c r="B9" s="9">
        <v>100</v>
      </c>
      <c r="C9" s="10"/>
      <c r="D9" s="10">
        <v>100</v>
      </c>
      <c r="E9" s="10"/>
      <c r="F9" s="10"/>
      <c r="G9" s="11">
        <f t="shared" si="0"/>
        <v>100</v>
      </c>
      <c r="H9" s="2"/>
      <c r="I9" s="7" t="s">
        <v>21</v>
      </c>
      <c r="J9" s="2"/>
      <c r="K9" s="2"/>
      <c r="L9" s="2"/>
      <c r="M9" s="2"/>
    </row>
    <row r="10" spans="1:13" s="13" customFormat="1" ht="42.65" customHeight="1" x14ac:dyDescent="0.25">
      <c r="A10" s="8" t="s">
        <v>43</v>
      </c>
      <c r="B10" s="9">
        <v>100</v>
      </c>
      <c r="C10" s="10"/>
      <c r="D10" s="10">
        <v>30</v>
      </c>
      <c r="E10" s="10">
        <v>60</v>
      </c>
      <c r="F10" s="10">
        <v>10</v>
      </c>
      <c r="G10" s="11">
        <f t="shared" si="0"/>
        <v>100</v>
      </c>
      <c r="H10" s="2"/>
      <c r="I10" s="7" t="s">
        <v>23</v>
      </c>
      <c r="J10" s="2"/>
      <c r="K10" s="2"/>
      <c r="L10" s="2"/>
      <c r="M10" s="2"/>
    </row>
    <row r="11" spans="1:13" ht="42.65" customHeight="1" x14ac:dyDescent="0.25">
      <c r="A11" s="8" t="s">
        <v>44</v>
      </c>
      <c r="B11" s="9">
        <v>100</v>
      </c>
      <c r="C11" s="10"/>
      <c r="D11" s="10">
        <v>30</v>
      </c>
      <c r="E11" s="10">
        <v>70</v>
      </c>
      <c r="F11" s="10"/>
      <c r="G11" s="11">
        <f t="shared" si="0"/>
        <v>100</v>
      </c>
      <c r="H11" s="2"/>
      <c r="I11" s="2" t="s">
        <v>25</v>
      </c>
      <c r="J11" s="2"/>
      <c r="K11" s="2"/>
      <c r="L11" s="2"/>
      <c r="M11" s="2"/>
    </row>
    <row r="12" spans="1:13" ht="42.65" customHeight="1" x14ac:dyDescent="0.25">
      <c r="A12" s="8" t="s">
        <v>45</v>
      </c>
      <c r="B12" s="9">
        <v>100</v>
      </c>
      <c r="C12" s="10"/>
      <c r="D12" s="10">
        <v>20</v>
      </c>
      <c r="E12" s="10">
        <v>60</v>
      </c>
      <c r="F12" s="10">
        <v>20</v>
      </c>
      <c r="G12" s="11">
        <f t="shared" si="0"/>
        <v>100</v>
      </c>
      <c r="H12" s="2"/>
      <c r="I12" s="12"/>
      <c r="J12" s="2"/>
      <c r="K12" s="2"/>
      <c r="L12" s="2"/>
      <c r="M12" s="2"/>
    </row>
    <row r="13" spans="1:13" ht="34" customHeight="1" x14ac:dyDescent="0.25">
      <c r="A13" s="14"/>
      <c r="B13" s="15"/>
      <c r="C13" s="15"/>
      <c r="D13" s="15"/>
      <c r="E13" s="15"/>
      <c r="F13" s="15"/>
      <c r="G13" s="11"/>
      <c r="H13" s="2"/>
      <c r="I13" s="2"/>
      <c r="J13" s="2"/>
      <c r="K13" s="2"/>
      <c r="L13" s="2"/>
      <c r="M13" s="2"/>
    </row>
    <row r="14" spans="1:13" ht="34" customHeight="1" x14ac:dyDescent="0.25">
      <c r="A14" s="27" t="s">
        <v>27</v>
      </c>
      <c r="B14" s="27"/>
      <c r="C14" s="27"/>
      <c r="D14" s="27"/>
      <c r="E14" s="27"/>
      <c r="F14" s="27"/>
      <c r="G14" s="11"/>
      <c r="H14" s="2"/>
      <c r="I14" s="2"/>
      <c r="J14" s="2"/>
      <c r="K14" s="2"/>
      <c r="L14" s="2"/>
      <c r="M14" s="2"/>
    </row>
    <row r="15" spans="1:13" ht="42.65" customHeight="1" x14ac:dyDescent="0.25">
      <c r="A15" s="8" t="s">
        <v>46</v>
      </c>
      <c r="B15" s="16">
        <v>100</v>
      </c>
      <c r="C15" s="17"/>
      <c r="D15" s="17">
        <v>10</v>
      </c>
      <c r="E15" s="17">
        <v>10</v>
      </c>
      <c r="F15" s="17">
        <v>80</v>
      </c>
      <c r="G15" s="11">
        <f>SUM(C15:F15)</f>
        <v>100</v>
      </c>
      <c r="H15" s="2"/>
      <c r="I15" s="2"/>
    </row>
    <row r="16" spans="1:13" ht="42.65" customHeight="1" x14ac:dyDescent="0.25">
      <c r="A16" s="8" t="s">
        <v>47</v>
      </c>
      <c r="B16" s="16">
        <v>100</v>
      </c>
      <c r="C16" s="17"/>
      <c r="D16" s="17">
        <v>100</v>
      </c>
      <c r="E16" s="17"/>
      <c r="F16" s="17"/>
      <c r="G16" s="11">
        <f>SUM(C16:F16)</f>
        <v>100</v>
      </c>
      <c r="H16" s="2"/>
      <c r="I16" s="2"/>
      <c r="J16" s="13"/>
      <c r="K16" s="13"/>
      <c r="L16" s="13"/>
      <c r="M16" s="13"/>
    </row>
    <row r="17" spans="1:9" ht="42.65" customHeight="1" x14ac:dyDescent="0.25">
      <c r="A17" s="8" t="s">
        <v>48</v>
      </c>
      <c r="B17" s="16">
        <v>100</v>
      </c>
      <c r="C17" s="17"/>
      <c r="D17" s="17">
        <v>80</v>
      </c>
      <c r="E17" s="17">
        <v>10</v>
      </c>
      <c r="F17" s="17">
        <v>10</v>
      </c>
      <c r="G17" s="11">
        <f>SUM(C17:F17)</f>
        <v>100</v>
      </c>
      <c r="H17" s="2"/>
      <c r="I17" s="2"/>
    </row>
    <row r="18" spans="1:9" ht="42.65" customHeight="1" x14ac:dyDescent="0.25">
      <c r="A18" s="8" t="s">
        <v>49</v>
      </c>
      <c r="B18" s="16">
        <v>100</v>
      </c>
      <c r="C18" s="17"/>
      <c r="D18" s="17">
        <v>80</v>
      </c>
      <c r="E18" s="17">
        <v>20</v>
      </c>
      <c r="F18" s="17"/>
      <c r="G18" s="11">
        <f>SUM(C18:F18)</f>
        <v>100</v>
      </c>
      <c r="H18" s="2"/>
      <c r="I18" s="2"/>
    </row>
    <row r="19" spans="1:9" x14ac:dyDescent="0.25">
      <c r="G19" s="2"/>
    </row>
    <row r="20" spans="1:9" ht="39.25" customHeight="1" x14ac:dyDescent="0.25">
      <c r="A20" s="18" t="s">
        <v>32</v>
      </c>
      <c r="B20" s="19">
        <f>SUM(D20:F20)</f>
        <v>100</v>
      </c>
      <c r="C20" s="19">
        <f>Υπολογισμοί!J22</f>
        <v>0</v>
      </c>
      <c r="D20" s="19">
        <f>Υπολογισμοί!K22</f>
        <v>40.909090909090914</v>
      </c>
      <c r="E20" s="19">
        <f>Υπολογισμοί!L22</f>
        <v>32.727272727272727</v>
      </c>
      <c r="F20" s="19">
        <f>Υπολογισμοί!M22</f>
        <v>26.36363636363636</v>
      </c>
      <c r="G20" s="15"/>
      <c r="H20" s="13"/>
      <c r="I20" s="13"/>
    </row>
    <row r="21" spans="1:9" x14ac:dyDescent="0.25">
      <c r="D21" s="1" t="s">
        <v>39</v>
      </c>
    </row>
  </sheetData>
  <mergeCells count="4">
    <mergeCell ref="C1:F1"/>
    <mergeCell ref="C2:F2"/>
    <mergeCell ref="A5:F5"/>
    <mergeCell ref="A14:F14"/>
  </mergeCell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2"/>
  <sheetViews>
    <sheetView topLeftCell="A16" zoomScaleNormal="100" workbookViewId="0">
      <selection activeCell="J5" sqref="J5"/>
    </sheetView>
  </sheetViews>
  <sheetFormatPr defaultColWidth="11.6328125" defaultRowHeight="12.5" x14ac:dyDescent="0.25"/>
  <cols>
    <col min="1" max="1" width="37.7265625" style="1" customWidth="1"/>
    <col min="2" max="6" width="17.90625" style="1" customWidth="1"/>
    <col min="8" max="8" width="14.81640625" style="15" customWidth="1"/>
  </cols>
  <sheetData>
    <row r="4" spans="1:17" ht="42.65" customHeight="1" x14ac:dyDescent="0.25">
      <c r="A4" s="5" t="s">
        <v>33</v>
      </c>
      <c r="B4" s="5"/>
      <c r="C4" s="5"/>
      <c r="D4" s="5"/>
      <c r="E4" s="5"/>
      <c r="F4" s="5"/>
      <c r="G4" s="5"/>
      <c r="H4" s="5" t="s">
        <v>34</v>
      </c>
      <c r="J4" s="28" t="s">
        <v>35</v>
      </c>
      <c r="K4" s="28"/>
      <c r="L4" s="28"/>
      <c r="M4" s="28"/>
    </row>
    <row r="5" spans="1:17" s="1" customFormat="1" ht="34" customHeight="1" x14ac:dyDescent="0.25">
      <c r="A5" s="20"/>
      <c r="B5" s="2"/>
      <c r="C5" s="2"/>
      <c r="D5" s="2"/>
      <c r="E5" s="2"/>
      <c r="F5" s="2"/>
      <c r="G5" s="2"/>
      <c r="H5" s="15"/>
      <c r="I5"/>
      <c r="J5"/>
      <c r="K5"/>
      <c r="L5"/>
      <c r="M5"/>
      <c r="N5"/>
      <c r="O5"/>
      <c r="P5"/>
      <c r="Q5"/>
    </row>
    <row r="6" spans="1:17" ht="42.65" customHeight="1" x14ac:dyDescent="0.25">
      <c r="A6" s="8" t="s">
        <v>12</v>
      </c>
      <c r="B6" s="9">
        <f>N(Βαθμολογία!B6)</f>
        <v>100</v>
      </c>
      <c r="C6" s="9">
        <f>N(Βαθμολογία!C6)</f>
        <v>0</v>
      </c>
      <c r="D6" s="9">
        <f>N(Βαθμολογία!D6)</f>
        <v>0</v>
      </c>
      <c r="E6" s="9">
        <f>N(Βαθμολογία!E6)</f>
        <v>20</v>
      </c>
      <c r="F6" s="9">
        <f>N(Βαθμολογία!F6)</f>
        <v>80</v>
      </c>
      <c r="G6" s="2"/>
      <c r="H6" s="15">
        <f t="shared" ref="H6:H12" si="0">SUM(C6:F6)</f>
        <v>100</v>
      </c>
      <c r="J6" s="15">
        <f t="shared" ref="J6:M12" si="1">IF($H6,C6*$B6/$H6,0)</f>
        <v>0</v>
      </c>
      <c r="K6" s="15">
        <f t="shared" si="1"/>
        <v>0</v>
      </c>
      <c r="L6" s="15">
        <f t="shared" si="1"/>
        <v>20</v>
      </c>
      <c r="M6" s="15">
        <f t="shared" si="1"/>
        <v>80</v>
      </c>
    </row>
    <row r="7" spans="1:17" ht="42.65" customHeight="1" x14ac:dyDescent="0.25">
      <c r="A7" s="8" t="s">
        <v>15</v>
      </c>
      <c r="B7" s="9">
        <f>N(Βαθμολογία!B7)</f>
        <v>100</v>
      </c>
      <c r="C7" s="9">
        <f>N(Βαθμολογία!C7)</f>
        <v>0</v>
      </c>
      <c r="D7" s="9">
        <f>N(Βαθμολογία!D7)</f>
        <v>0</v>
      </c>
      <c r="E7" s="9">
        <f>N(Βαθμολογία!E7)</f>
        <v>20</v>
      </c>
      <c r="F7" s="9">
        <f>N(Βαθμολογία!F7)</f>
        <v>80</v>
      </c>
      <c r="G7" s="2"/>
      <c r="H7" s="15">
        <f t="shared" si="0"/>
        <v>100</v>
      </c>
      <c r="J7" s="15">
        <f t="shared" si="1"/>
        <v>0</v>
      </c>
      <c r="K7" s="15">
        <f t="shared" si="1"/>
        <v>0</v>
      </c>
      <c r="L7" s="15">
        <f t="shared" si="1"/>
        <v>20</v>
      </c>
      <c r="M7" s="15">
        <f t="shared" si="1"/>
        <v>80</v>
      </c>
    </row>
    <row r="8" spans="1:17" ht="42.65" customHeight="1" x14ac:dyDescent="0.25">
      <c r="A8" s="8" t="s">
        <v>17</v>
      </c>
      <c r="B8" s="9">
        <f>N(Βαθμολογία!B8)</f>
        <v>100</v>
      </c>
      <c r="C8" s="9">
        <f>N(Βαθμολογία!C8)</f>
        <v>0</v>
      </c>
      <c r="D8" s="9">
        <f>N(Βαθμολογία!D8)</f>
        <v>0</v>
      </c>
      <c r="E8" s="9">
        <f>N(Βαθμολογία!E8)</f>
        <v>90</v>
      </c>
      <c r="F8" s="9">
        <f>N(Βαθμολογία!F8)</f>
        <v>10</v>
      </c>
      <c r="G8" s="2"/>
      <c r="H8" s="15">
        <f t="shared" si="0"/>
        <v>100</v>
      </c>
      <c r="J8" s="15">
        <f t="shared" si="1"/>
        <v>0</v>
      </c>
      <c r="K8" s="15">
        <f t="shared" si="1"/>
        <v>0</v>
      </c>
      <c r="L8" s="15">
        <f t="shared" si="1"/>
        <v>90</v>
      </c>
      <c r="M8" s="15">
        <f t="shared" si="1"/>
        <v>10</v>
      </c>
    </row>
    <row r="9" spans="1:17" ht="42.65" customHeight="1" x14ac:dyDescent="0.25">
      <c r="A9" s="8" t="s">
        <v>20</v>
      </c>
      <c r="B9" s="9">
        <f>N(Βαθμολογία!B9)</f>
        <v>100</v>
      </c>
      <c r="C9" s="9">
        <f>N(Βαθμολογία!C9)</f>
        <v>0</v>
      </c>
      <c r="D9" s="9">
        <f>N(Βαθμολογία!D9)</f>
        <v>100</v>
      </c>
      <c r="E9" s="9">
        <f>N(Βαθμολογία!E9)</f>
        <v>0</v>
      </c>
      <c r="F9" s="9">
        <f>N(Βαθμολογία!F9)</f>
        <v>0</v>
      </c>
      <c r="G9" s="2"/>
      <c r="H9" s="15">
        <f t="shared" si="0"/>
        <v>100</v>
      </c>
      <c r="J9" s="15">
        <f t="shared" si="1"/>
        <v>0</v>
      </c>
      <c r="K9" s="15">
        <f t="shared" si="1"/>
        <v>100</v>
      </c>
      <c r="L9" s="15">
        <f t="shared" si="1"/>
        <v>0</v>
      </c>
      <c r="M9" s="15">
        <f t="shared" si="1"/>
        <v>0</v>
      </c>
    </row>
    <row r="10" spans="1:17" ht="42.65" customHeight="1" x14ac:dyDescent="0.25">
      <c r="A10" s="8" t="s">
        <v>22</v>
      </c>
      <c r="B10" s="9">
        <f>N(Βαθμολογία!B10)</f>
        <v>100</v>
      </c>
      <c r="C10" s="9">
        <f>N(Βαθμολογία!C10)</f>
        <v>0</v>
      </c>
      <c r="D10" s="9">
        <f>N(Βαθμολογία!D10)</f>
        <v>30</v>
      </c>
      <c r="E10" s="9">
        <f>N(Βαθμολογία!E10)</f>
        <v>60</v>
      </c>
      <c r="F10" s="9">
        <f>N(Βαθμολογία!F10)</f>
        <v>10</v>
      </c>
      <c r="G10" s="2"/>
      <c r="H10" s="15">
        <f t="shared" si="0"/>
        <v>100</v>
      </c>
      <c r="I10" s="1"/>
      <c r="J10" s="15">
        <f t="shared" si="1"/>
        <v>0</v>
      </c>
      <c r="K10" s="15">
        <f t="shared" si="1"/>
        <v>30</v>
      </c>
      <c r="L10" s="15">
        <f t="shared" si="1"/>
        <v>60</v>
      </c>
      <c r="M10" s="15">
        <f t="shared" si="1"/>
        <v>10</v>
      </c>
      <c r="N10" s="1"/>
      <c r="O10" s="1"/>
      <c r="P10" s="1"/>
      <c r="Q10" s="1"/>
    </row>
    <row r="11" spans="1:17" ht="42.65" customHeight="1" x14ac:dyDescent="0.25">
      <c r="A11" s="8" t="s">
        <v>24</v>
      </c>
      <c r="B11" s="9">
        <f>N(Βαθμολογία!B11)</f>
        <v>100</v>
      </c>
      <c r="C11" s="9">
        <f>N(Βαθμολογία!C11)</f>
        <v>0</v>
      </c>
      <c r="D11" s="9">
        <f>N(Βαθμολογία!D11)</f>
        <v>30</v>
      </c>
      <c r="E11" s="9">
        <f>N(Βαθμολογία!E11)</f>
        <v>70</v>
      </c>
      <c r="F11" s="9">
        <f>N(Βαθμολογία!F11)</f>
        <v>0</v>
      </c>
      <c r="G11" s="2"/>
      <c r="H11" s="15">
        <f t="shared" si="0"/>
        <v>100</v>
      </c>
      <c r="J11" s="15">
        <f t="shared" si="1"/>
        <v>0</v>
      </c>
      <c r="K11" s="15">
        <f t="shared" si="1"/>
        <v>30</v>
      </c>
      <c r="L11" s="15">
        <f t="shared" si="1"/>
        <v>70</v>
      </c>
      <c r="M11" s="15">
        <f t="shared" si="1"/>
        <v>0</v>
      </c>
    </row>
    <row r="12" spans="1:17" ht="42.65" customHeight="1" x14ac:dyDescent="0.25">
      <c r="A12" s="8" t="s">
        <v>26</v>
      </c>
      <c r="B12" s="9">
        <f>N(Βαθμολογία!B12)</f>
        <v>100</v>
      </c>
      <c r="C12" s="9">
        <f>N(Βαθμολογία!C12)</f>
        <v>0</v>
      </c>
      <c r="D12" s="9">
        <f>N(Βαθμολογία!D12)</f>
        <v>20</v>
      </c>
      <c r="E12" s="9">
        <f>N(Βαθμολογία!E12)</f>
        <v>60</v>
      </c>
      <c r="F12" s="9">
        <f>N(Βαθμολογία!F12)</f>
        <v>20</v>
      </c>
      <c r="G12" s="2"/>
      <c r="H12" s="15">
        <f t="shared" si="0"/>
        <v>100</v>
      </c>
      <c r="J12" s="15">
        <f t="shared" si="1"/>
        <v>0</v>
      </c>
      <c r="K12" s="15">
        <f t="shared" si="1"/>
        <v>20</v>
      </c>
      <c r="L12" s="15">
        <f t="shared" si="1"/>
        <v>60</v>
      </c>
      <c r="M12" s="15">
        <f t="shared" si="1"/>
        <v>20</v>
      </c>
    </row>
    <row r="13" spans="1:17" ht="34" customHeight="1" x14ac:dyDescent="0.25">
      <c r="A13" s="14"/>
      <c r="B13" s="21"/>
      <c r="C13" s="21"/>
      <c r="D13" s="21"/>
      <c r="E13" s="21"/>
      <c r="F13" s="21"/>
      <c r="G13" s="2"/>
      <c r="J13" s="15"/>
      <c r="K13" s="15"/>
      <c r="L13" s="15"/>
      <c r="M13" s="15"/>
    </row>
    <row r="14" spans="1:17" ht="34" customHeight="1" x14ac:dyDescent="0.25">
      <c r="A14" s="20"/>
      <c r="B14" s="21"/>
      <c r="C14" s="21"/>
      <c r="D14" s="21"/>
      <c r="E14" s="21"/>
      <c r="F14" s="21"/>
      <c r="G14" s="2"/>
      <c r="I14" s="1"/>
      <c r="J14" s="15"/>
      <c r="K14" s="15"/>
      <c r="L14" s="15"/>
      <c r="M14" s="15"/>
      <c r="N14" s="1"/>
      <c r="O14" s="1"/>
      <c r="P14" s="1"/>
      <c r="Q14" s="1"/>
    </row>
    <row r="15" spans="1:17" ht="42.65" customHeight="1" x14ac:dyDescent="0.25">
      <c r="A15" s="8" t="s">
        <v>28</v>
      </c>
      <c r="B15" s="9">
        <f>N(Βαθμολογία!B15)</f>
        <v>100</v>
      </c>
      <c r="C15" s="9">
        <f>N(Βαθμολογία!C15)</f>
        <v>0</v>
      </c>
      <c r="D15" s="9">
        <f>N(Βαθμολογία!D15)</f>
        <v>10</v>
      </c>
      <c r="E15" s="9">
        <f>N(Βαθμολογία!E15)</f>
        <v>10</v>
      </c>
      <c r="F15" s="9">
        <f>N(Βαθμολογία!F15)</f>
        <v>80</v>
      </c>
      <c r="G15" s="2"/>
      <c r="H15" s="15">
        <f>SUM(C15:F15)</f>
        <v>100</v>
      </c>
      <c r="J15" s="15">
        <f t="shared" ref="J15:M18" si="2">IF($H15,C15*$B15/$H15,0)</f>
        <v>0</v>
      </c>
      <c r="K15" s="15">
        <f t="shared" si="2"/>
        <v>10</v>
      </c>
      <c r="L15" s="15">
        <f t="shared" si="2"/>
        <v>10</v>
      </c>
      <c r="M15" s="15">
        <f t="shared" si="2"/>
        <v>80</v>
      </c>
    </row>
    <row r="16" spans="1:17" ht="42.65" customHeight="1" x14ac:dyDescent="0.25">
      <c r="A16" s="8" t="s">
        <v>29</v>
      </c>
      <c r="B16" s="9">
        <f>N(Βαθμολογία!B16)</f>
        <v>100</v>
      </c>
      <c r="C16" s="9">
        <f>N(Βαθμολογία!C16)</f>
        <v>0</v>
      </c>
      <c r="D16" s="9">
        <f>N(Βαθμολογία!D16)</f>
        <v>100</v>
      </c>
      <c r="E16" s="9">
        <f>N(Βαθμολογία!E16)</f>
        <v>0</v>
      </c>
      <c r="F16" s="9">
        <f>N(Βαθμολογία!F16)</f>
        <v>0</v>
      </c>
      <c r="G16" s="2"/>
      <c r="H16" s="15">
        <f>SUM(C16:F16)</f>
        <v>100</v>
      </c>
      <c r="J16" s="15">
        <f t="shared" si="2"/>
        <v>0</v>
      </c>
      <c r="K16" s="15">
        <f t="shared" si="2"/>
        <v>100</v>
      </c>
      <c r="L16" s="15">
        <f t="shared" si="2"/>
        <v>0</v>
      </c>
      <c r="M16" s="15">
        <f t="shared" si="2"/>
        <v>0</v>
      </c>
    </row>
    <row r="17" spans="1:17" ht="42.65" customHeight="1" x14ac:dyDescent="0.25">
      <c r="A17" s="8" t="s">
        <v>30</v>
      </c>
      <c r="B17" s="9">
        <f>N(Βαθμολογία!B17)</f>
        <v>100</v>
      </c>
      <c r="C17" s="9">
        <f>N(Βαθμολογία!C17)</f>
        <v>0</v>
      </c>
      <c r="D17" s="9">
        <f>N(Βαθμολογία!D17)</f>
        <v>80</v>
      </c>
      <c r="E17" s="9">
        <f>N(Βαθμολογία!E17)</f>
        <v>10</v>
      </c>
      <c r="F17" s="9">
        <f>N(Βαθμολογία!F17)</f>
        <v>10</v>
      </c>
      <c r="G17" s="2"/>
      <c r="H17" s="15">
        <f>SUM(C17:F17)</f>
        <v>100</v>
      </c>
      <c r="J17" s="15">
        <f t="shared" si="2"/>
        <v>0</v>
      </c>
      <c r="K17" s="15">
        <f t="shared" si="2"/>
        <v>80</v>
      </c>
      <c r="L17" s="15">
        <f t="shared" si="2"/>
        <v>10</v>
      </c>
      <c r="M17" s="15">
        <f t="shared" si="2"/>
        <v>10</v>
      </c>
    </row>
    <row r="18" spans="1:17" ht="42.65" customHeight="1" x14ac:dyDescent="0.25">
      <c r="A18" s="8" t="s">
        <v>31</v>
      </c>
      <c r="B18" s="9">
        <f>N(Βαθμολογία!B18)</f>
        <v>100</v>
      </c>
      <c r="C18" s="9">
        <f>N(Βαθμολογία!C18)</f>
        <v>0</v>
      </c>
      <c r="D18" s="9">
        <f>N(Βαθμολογία!D18)</f>
        <v>80</v>
      </c>
      <c r="E18" s="9">
        <f>N(Βαθμολογία!E18)</f>
        <v>20</v>
      </c>
      <c r="F18" s="9">
        <f>N(Βαθμολογία!F18)</f>
        <v>0</v>
      </c>
      <c r="G18" s="2"/>
      <c r="H18" s="15">
        <f>SUM(C18:F18)</f>
        <v>100</v>
      </c>
      <c r="J18" s="15">
        <f t="shared" si="2"/>
        <v>0</v>
      </c>
      <c r="K18" s="15">
        <f t="shared" si="2"/>
        <v>80</v>
      </c>
      <c r="L18" s="15">
        <f t="shared" si="2"/>
        <v>20</v>
      </c>
      <c r="M18" s="15">
        <f t="shared" si="2"/>
        <v>0</v>
      </c>
    </row>
    <row r="20" spans="1:17" x14ac:dyDescent="0.25">
      <c r="H20" s="22" t="s">
        <v>36</v>
      </c>
      <c r="I20" s="22"/>
      <c r="J20" s="23">
        <f>SUM(J6:J18)</f>
        <v>0</v>
      </c>
      <c r="K20" s="23">
        <f>SUM(K6:K18)</f>
        <v>450</v>
      </c>
      <c r="L20" s="23">
        <f>SUM(L6:L18)</f>
        <v>360</v>
      </c>
      <c r="M20" s="23">
        <f>SUM(M6:M18)</f>
        <v>290</v>
      </c>
      <c r="O20" s="22" t="s">
        <v>37</v>
      </c>
      <c r="P20" s="22"/>
      <c r="Q20" s="24">
        <f>SUM(J20:M20)</f>
        <v>1100</v>
      </c>
    </row>
    <row r="21" spans="1:17" x14ac:dyDescent="0.25">
      <c r="J21" s="15"/>
      <c r="K21" s="15"/>
      <c r="L21" s="15"/>
      <c r="M21" s="15"/>
    </row>
    <row r="22" spans="1:17" x14ac:dyDescent="0.25">
      <c r="H22" s="22" t="s">
        <v>38</v>
      </c>
      <c r="I22" s="22"/>
      <c r="J22" s="23">
        <f>J20/$Q$20</f>
        <v>0</v>
      </c>
      <c r="K22" s="23">
        <f>(K20/$Q$20)*100</f>
        <v>40.909090909090914</v>
      </c>
      <c r="L22" s="23">
        <f>(L20/$Q$20)*100</f>
        <v>32.727272727272727</v>
      </c>
      <c r="M22" s="23">
        <f>(M20/$Q$20)*100</f>
        <v>26.36363636363636</v>
      </c>
    </row>
  </sheetData>
  <mergeCells count="1">
    <mergeCell ref="J4:M4"/>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188</TotalTime>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Βαθμολογία</vt:lpstr>
      <vt:lpstr>Υπολογισμοί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Στυλιανή Μολασιώτη</cp:lastModifiedBy>
  <cp:revision>36</cp:revision>
  <dcterms:created xsi:type="dcterms:W3CDTF">2024-01-28T16:55:03Z</dcterms:created>
  <dcterms:modified xsi:type="dcterms:W3CDTF">2024-01-31T17:07:45Z</dcterms:modified>
  <dc:language>el-GR</dc:language>
</cp:coreProperties>
</file>